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 activeTab="1"/>
  </bookViews>
  <sheets>
    <sheet name="Example_Arbitrage" sheetId="1" r:id="rId1"/>
    <sheet name="Multi_Currency_Pro" sheetId="3" r:id="rId2"/>
  </sheets>
  <calcPr calcId="144525"/>
</workbook>
</file>

<file path=xl/calcChain.xml><?xml version="1.0" encoding="utf-8"?>
<calcChain xmlns="http://schemas.openxmlformats.org/spreadsheetml/2006/main">
  <c r="F4" i="3" l="1"/>
  <c r="F3" i="3"/>
  <c r="F2" i="3"/>
  <c r="E4" i="3" l="1"/>
  <c r="E3" i="3"/>
  <c r="E2" i="3"/>
  <c r="G3" i="3" l="1"/>
  <c r="G2" i="3"/>
  <c r="G4" i="3"/>
  <c r="A7" i="3"/>
  <c r="A10" i="3" s="1"/>
</calcChain>
</file>

<file path=xl/sharedStrings.xml><?xml version="1.0" encoding="utf-8"?>
<sst xmlns="http://schemas.openxmlformats.org/spreadsheetml/2006/main" count="30" uniqueCount="20">
  <si>
    <t>Outcome</t>
  </si>
  <si>
    <t>Best Odds</t>
  </si>
  <si>
    <t>Bookmaker</t>
  </si>
  <si>
    <t>Implied Probability</t>
  </si>
  <si>
    <t>Stake</t>
  </si>
  <si>
    <t>Guaranteed Return</t>
  </si>
  <si>
    <t>Team A Wins</t>
  </si>
  <si>
    <t>Draw</t>
  </si>
  <si>
    <t>Team B Wins</t>
  </si>
  <si>
    <t>Betway</t>
  </si>
  <si>
    <t>Easybet</t>
  </si>
  <si>
    <t>Odds</t>
  </si>
  <si>
    <t>Outcome 1</t>
  </si>
  <si>
    <t>Outcome 2</t>
  </si>
  <si>
    <t>Outcome 3</t>
  </si>
  <si>
    <t>Currency (e.g. ZAR, USD)</t>
  </si>
  <si>
    <t>Potential Return</t>
  </si>
  <si>
    <t>ZAR</t>
  </si>
  <si>
    <t>Total Implied Probability</t>
  </si>
  <si>
    <t>Arbitrage Detected?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</si>
</sst>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4CCC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11" sqref="D11"/>
    </sheetView>
  </sheetViews>
  <sheetFormatPr defaultRowHeight="15" x14ac:dyDescent="0.25"/>
  <cols>
    <col min="1" max="1" width="21.5703125" customWidth="1"/>
    <col min="2" max="2" width="12.85546875" customWidth="1"/>
    <col min="3" max="3" width="11.5703125" customWidth="1"/>
    <col min="4" max="4" width="20.7109375" customWidth="1"/>
    <col min="6" max="6" width="19.5703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25">
      <c r="A2" s="2" t="s">
        <v>6</v>
      </c>
      <c r="B2" s="2">
        <v>2.8</v>
      </c>
      <c r="C2" s="2" t="s">
        <v>9</v>
      </c>
      <c r="D2" s="2">
        <v>0.35709999999999997</v>
      </c>
      <c r="E2" s="2">
        <v>371.71</v>
      </c>
      <c r="F2" s="2">
        <v>1040.79</v>
      </c>
      <c r="G2" s="2"/>
    </row>
    <row r="3" spans="1:7" x14ac:dyDescent="0.25">
      <c r="A3" s="2" t="s">
        <v>7</v>
      </c>
      <c r="B3" s="2">
        <v>3.7</v>
      </c>
      <c r="C3" s="2" t="s">
        <v>10</v>
      </c>
      <c r="D3" s="2">
        <v>0.27029999999999998</v>
      </c>
      <c r="E3" s="2">
        <v>281.36</v>
      </c>
      <c r="F3" s="2">
        <v>1041.03</v>
      </c>
      <c r="G3" s="2"/>
    </row>
    <row r="4" spans="1:7" x14ac:dyDescent="0.25">
      <c r="A4" s="2" t="s">
        <v>8</v>
      </c>
      <c r="B4" s="2">
        <v>3</v>
      </c>
      <c r="C4" s="2" t="s">
        <v>10</v>
      </c>
      <c r="D4" s="2">
        <v>0.33329999999999999</v>
      </c>
      <c r="E4" s="2">
        <v>346.93</v>
      </c>
      <c r="F4" s="2">
        <v>1040.79</v>
      </c>
      <c r="G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D8" sqref="D8"/>
    </sheetView>
  </sheetViews>
  <sheetFormatPr defaultRowHeight="15" x14ac:dyDescent="0.25"/>
  <cols>
    <col min="1" max="1" width="23.5703125" style="2" customWidth="1"/>
    <col min="2" max="2" width="15" style="2" customWidth="1"/>
    <col min="3" max="3" width="21.28515625" style="2" customWidth="1"/>
    <col min="4" max="4" width="22.7109375" style="2" customWidth="1"/>
    <col min="5" max="5" width="20.140625" style="2" customWidth="1"/>
    <col min="6" max="6" width="14.7109375" style="2" customWidth="1"/>
    <col min="7" max="7" width="20.28515625" style="2" customWidth="1"/>
    <col min="8" max="8" width="23.5703125" style="2" customWidth="1"/>
    <col min="9" max="16384" width="9.140625" style="2"/>
  </cols>
  <sheetData>
    <row r="1" spans="1:7" x14ac:dyDescent="0.25">
      <c r="A1" s="1" t="s">
        <v>0</v>
      </c>
      <c r="B1" s="1" t="s">
        <v>11</v>
      </c>
      <c r="C1" s="1" t="s">
        <v>2</v>
      </c>
      <c r="D1" s="1" t="s">
        <v>15</v>
      </c>
      <c r="E1" s="1" t="s">
        <v>3</v>
      </c>
      <c r="F1" s="1" t="s">
        <v>4</v>
      </c>
      <c r="G1" s="1" t="s">
        <v>16</v>
      </c>
    </row>
    <row r="2" spans="1:7" x14ac:dyDescent="0.25">
      <c r="A2" s="2" t="s">
        <v>12</v>
      </c>
      <c r="B2" s="2">
        <v>2.8</v>
      </c>
      <c r="C2" s="2" t="s">
        <v>9</v>
      </c>
      <c r="D2" s="2" t="s">
        <v>17</v>
      </c>
      <c r="E2" s="2">
        <f>IF(B2="", "", 1/B2)</f>
        <v>0.35714285714285715</v>
      </c>
      <c r="F2" s="2">
        <f>IFERROR((E2/SUM(E2:E4))*1000, "")</f>
        <v>371.73476222371073</v>
      </c>
      <c r="G2" s="2">
        <f>IFERROR(F2*B2, "")</f>
        <v>1040.8573342263901</v>
      </c>
    </row>
    <row r="3" spans="1:7" x14ac:dyDescent="0.25">
      <c r="A3" s="2" t="s">
        <v>13</v>
      </c>
      <c r="B3" s="2">
        <v>3.7</v>
      </c>
      <c r="C3" s="2" t="s">
        <v>10</v>
      </c>
      <c r="D3" s="2" t="s">
        <v>17</v>
      </c>
      <c r="E3" s="2">
        <f>IF(B3="", "", 1/B3)</f>
        <v>0.27027027027027023</v>
      </c>
      <c r="F3" s="2">
        <f>IFERROR((E3/SUM(E2:E4))*1000, "")</f>
        <v>281.31279303415943</v>
      </c>
      <c r="G3" s="2">
        <f>IFERROR(F3*B3, "")</f>
        <v>1040.8573342263899</v>
      </c>
    </row>
    <row r="4" spans="1:7" x14ac:dyDescent="0.25">
      <c r="A4" s="2" t="s">
        <v>14</v>
      </c>
      <c r="B4" s="2">
        <v>3</v>
      </c>
      <c r="C4" s="2" t="s">
        <v>10</v>
      </c>
      <c r="D4" s="2" t="s">
        <v>17</v>
      </c>
      <c r="E4" s="2">
        <f>IF(B4="", "", 1/B4)</f>
        <v>0.33333333333333331</v>
      </c>
      <c r="F4" s="2">
        <f>IFERROR((E4/SUM(E2:E4))*1000, "")</f>
        <v>346.95244474212996</v>
      </c>
      <c r="G4" s="2">
        <f>IFERROR(F4*B4, "")</f>
        <v>1040.8573342263899</v>
      </c>
    </row>
    <row r="6" spans="1:7" x14ac:dyDescent="0.25">
      <c r="A6" s="2" t="s">
        <v>18</v>
      </c>
    </row>
    <row r="7" spans="1:7" x14ac:dyDescent="0.25">
      <c r="A7" s="2">
        <f>SUM(E2:E4)</f>
        <v>0.96074646074646064</v>
      </c>
    </row>
    <row r="9" spans="1:7" x14ac:dyDescent="0.25">
      <c r="A9" s="2" t="s">
        <v>19</v>
      </c>
    </row>
    <row r="10" spans="1:7" x14ac:dyDescent="0.25">
      <c r="A10" s="2" t="str">
        <f>IF(A7&lt;1,"YES","NO")</f>
        <v>YES</v>
      </c>
    </row>
  </sheetData>
  <conditionalFormatting sqref="A10">
    <cfRule type="containsText" dxfId="1" priority="1" operator="containsText" text="YES">
      <formula>NOT(ISERROR(SEARCH("YES",A10)))</formula>
    </cfRule>
    <cfRule type="containsText" dxfId="0" priority="2" operator="containsText" text="NO">
      <formula>NOT(ISERROR(SEARCH("NO",A10)))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Example_Arbitrage</vt:lpstr>
      <vt:lpstr>Multi_Currency_Pro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Jacob Lubisi</cp:lastModifiedBy>
  <dcterms:created xsi:type="dcterms:W3CDTF">2025-05-11T09:11:20Z</dcterms:created>
  <dcterms:modified xsi:type="dcterms:W3CDTF">2025-05-28T00:11:15Z</dcterms:modified>
</cp:coreProperties>
</file>